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15" windowHeight="12300"/>
  </bookViews>
  <sheets>
    <sheet name="C. RDOS 1" sheetId="1" r:id="rId1"/>
  </sheets>
  <definedNames>
    <definedName name="_xlnm.Print_Area" localSheetId="0">'C. RDOS 1'!$B$7:$L$41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 l="1"/>
  <c r="C33" i="1" l="1"/>
  <c r="H23" i="1" s="1"/>
  <c r="D28" i="1"/>
  <c r="K9" i="1"/>
  <c r="H28" i="1" l="1"/>
  <c r="K13" i="1"/>
  <c r="F23" i="1" s="1"/>
  <c r="J28" i="1" l="1"/>
  <c r="J21" i="1"/>
  <c r="J25" i="1"/>
  <c r="K10" i="1"/>
  <c r="K11" i="1" s="1"/>
  <c r="J22" i="1"/>
  <c r="J18" i="1"/>
  <c r="J19" i="1"/>
  <c r="J23" i="1"/>
  <c r="J20" i="1"/>
  <c r="J24" i="1"/>
  <c r="F22" i="1"/>
  <c r="F19" i="1"/>
  <c r="F13" i="1"/>
  <c r="H30" i="1" s="1"/>
  <c r="J30" i="1" s="1"/>
  <c r="F18" i="1"/>
  <c r="F21" i="1"/>
  <c r="F15" i="1"/>
  <c r="F25" i="1"/>
  <c r="F20" i="1"/>
  <c r="F24" i="1"/>
  <c r="F30" i="1"/>
  <c r="F28" i="1" l="1"/>
</calcChain>
</file>

<file path=xl/comments1.xml><?xml version="1.0" encoding="utf-8"?>
<comments xmlns="http://schemas.openxmlformats.org/spreadsheetml/2006/main">
  <authors>
    <author>Amparo Ruiz Fernandez</author>
  </authors>
  <commentList>
    <comment ref="B19" authorId="0">
      <text>
        <r>
          <rPr>
            <sz val="9"/>
            <color indexed="81"/>
            <rFont val="Tahoma"/>
            <family val="2"/>
          </rPr>
          <t xml:space="preserve">AR: Incluir :
Luz 
Agua 
Gas
Teléfono / internet
Otros
</t>
        </r>
      </text>
    </comment>
  </commentList>
</comments>
</file>

<file path=xl/sharedStrings.xml><?xml version="1.0" encoding="utf-8"?>
<sst xmlns="http://schemas.openxmlformats.org/spreadsheetml/2006/main" count="86" uniqueCount="34">
  <si>
    <t>CUENTA DE EXPLOTACIÓN</t>
  </si>
  <si>
    <t>TICKET MEDIO ( iva incl.)</t>
  </si>
  <si>
    <t>TICKET MEDIO</t>
  </si>
  <si>
    <t>Nº COMIDAS (mes)</t>
  </si>
  <si>
    <t>Nº COMIDAS (Semana)</t>
  </si>
  <si>
    <t>COMPRAS</t>
  </si>
  <si>
    <t>%</t>
  </si>
  <si>
    <t>€</t>
  </si>
  <si>
    <t>FACTURACIÓN</t>
  </si>
  <si>
    <t>PERSONAL</t>
  </si>
  <si>
    <t>GASTOS GENERALES</t>
  </si>
  <si>
    <t>REVISIÓN %</t>
  </si>
  <si>
    <t>GASTO RECOMENDADO</t>
  </si>
  <si>
    <t>GASTO REAL</t>
  </si>
  <si>
    <t>Alquiler</t>
  </si>
  <si>
    <t>Suministros</t>
  </si>
  <si>
    <t>Reparacion y Mantenimiento</t>
  </si>
  <si>
    <t>Asesoría &amp; Comunicación y Marketing</t>
  </si>
  <si>
    <t>Seguros</t>
  </si>
  <si>
    <t>Otros gastos</t>
  </si>
  <si>
    <t>Amortización</t>
  </si>
  <si>
    <t>Gastos financieros</t>
  </si>
  <si>
    <t>RECOMENDADO</t>
  </si>
  <si>
    <t xml:space="preserve"> REAL</t>
  </si>
  <si>
    <t>TOTAL GASTOS</t>
  </si>
  <si>
    <t>BENEFICIO</t>
  </si>
  <si>
    <t>Desglose Otros gastos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</si>
  <si>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Limpieza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</si>
  <si>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Sistema de reservas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</si>
  <si>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Audiovisual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</si>
  <si>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Tributos y tasas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</si>
  <si>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Otros gastos</t>
    </r>
  </si>
  <si>
    <r>
      <rPr>
        <b/>
        <sz val="11"/>
        <color theme="1"/>
        <rFont val="HelveticaNeueLT Std Cn"/>
        <family val="2"/>
      </rPr>
      <t>NOTA:</t>
    </r>
    <r>
      <rPr>
        <sz val="11"/>
        <color theme="1"/>
        <rFont val="HelveticaNeueLT Std Cn"/>
        <family val="2"/>
      </rPr>
      <t xml:space="preserve"> Cumplimentar solo las celdas amarillas.</t>
    </r>
  </si>
  <si>
    <t>MI NEGOCIO de HOSTELERÍA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</si>
</sst>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#,##0.0\ &quot;€&quot;"/>
    <numFmt numFmtId="166" formatCode="#,##0.0"/>
    <numFmt numFmtId="167" formatCode="0.0"/>
  </numFmts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6"/>
      <color theme="1"/>
      <name val="HelveticaNeueLT Std Cn"/>
      <family val="2"/>
    </font>
    <font>
      <b/>
      <sz val="24"/>
      <color theme="1"/>
      <name val="Helvetica Neue"/>
    </font>
    <font>
      <sz val="10"/>
      <color theme="1"/>
      <name val="HelveticaNeueLT Std Cn"/>
      <family val="2"/>
    </font>
    <font>
      <b/>
      <sz val="11"/>
      <color theme="1"/>
      <name val="HelveticaNeueLT Std Cn"/>
      <family val="2"/>
    </font>
    <font>
      <sz val="11"/>
      <color theme="1"/>
      <name val="HelveticaNeueLT Std C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1">
    <xf numFmtId="0" fontId="0" fillId="0" borderId="0"/>
  </cellStyleXfs>
  <cellXfs count="32">
    <xf numFmtId="0" fontId="0" fillId="0" borderId="0" xfId="0"/>
    <xf numFmtId="166" fontId="2" fillId="3" borderId="3" xfId="0" applyNumberFormat="1" applyFont="1" applyFill="1" applyBorder="1" applyProtection="1">
      <protection locked="0"/>
    </xf>
    <xf numFmtId="164" fontId="2" fillId="3" borderId="0" xfId="0" applyNumberFormat="1" applyFont="1" applyFill="1" applyProtection="1">
      <protection locked="0"/>
    </xf>
    <xf numFmtId="0" fontId="2" fillId="5" borderId="0" xfId="0" applyFont="1" applyFill="1" applyProtection="1">
      <protection hidden="1"/>
    </xf>
    <xf numFmtId="0" fontId="2" fillId="4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9" fillId="5" borderId="0" xfId="0" applyFont="1" applyFill="1" applyProtection="1"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8" fillId="5" borderId="1" xfId="0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165" fontId="2" fillId="4" borderId="0" xfId="0" applyNumberFormat="1" applyFont="1" applyFill="1" applyProtection="1">
      <protection hidden="1"/>
    </xf>
    <xf numFmtId="3" fontId="2" fillId="4" borderId="0" xfId="0" applyNumberFormat="1" applyFont="1" applyFill="1" applyProtection="1">
      <protection hidden="1"/>
    </xf>
    <xf numFmtId="0" fontId="2" fillId="5" borderId="2" xfId="0" applyFont="1" applyFill="1" applyBorder="1" applyProtection="1">
      <protection hidden="1"/>
    </xf>
    <xf numFmtId="166" fontId="2" fillId="5" borderId="0" xfId="0" applyNumberFormat="1" applyFont="1" applyFill="1" applyProtection="1">
      <protection hidden="1"/>
    </xf>
    <xf numFmtId="166" fontId="2" fillId="4" borderId="2" xfId="0" applyNumberFormat="1" applyFont="1" applyFill="1" applyBorder="1" applyProtection="1">
      <protection hidden="1"/>
    </xf>
    <xf numFmtId="166" fontId="2" fillId="4" borderId="0" xfId="0" applyNumberFormat="1" applyFont="1" applyFill="1" applyProtection="1">
      <protection hidden="1"/>
    </xf>
    <xf numFmtId="0" fontId="2" fillId="5" borderId="3" xfId="0" applyFont="1" applyFill="1" applyBorder="1" applyProtection="1">
      <protection hidden="1"/>
    </xf>
    <xf numFmtId="166" fontId="2" fillId="4" borderId="3" xfId="0" applyNumberFormat="1" applyFont="1" applyFill="1" applyBorder="1" applyProtection="1">
      <protection hidden="1"/>
    </xf>
    <xf numFmtId="166" fontId="3" fillId="5" borderId="0" xfId="0" applyNumberFormat="1" applyFont="1" applyFill="1" applyAlignment="1" applyProtection="1">
      <alignment vertical="top"/>
      <protection hidden="1"/>
    </xf>
    <xf numFmtId="166" fontId="4" fillId="5" borderId="0" xfId="0" applyNumberFormat="1" applyFont="1" applyFill="1" applyProtection="1"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166" fontId="4" fillId="5" borderId="0" xfId="0" applyNumberFormat="1" applyFont="1" applyFill="1" applyAlignment="1" applyProtection="1">
      <alignment horizontal="center"/>
      <protection hidden="1"/>
    </xf>
    <xf numFmtId="0" fontId="1" fillId="5" borderId="4" xfId="0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166" fontId="2" fillId="4" borderId="5" xfId="0" applyNumberFormat="1" applyFont="1" applyFill="1" applyBorder="1" applyProtection="1">
      <protection hidden="1"/>
    </xf>
    <xf numFmtId="166" fontId="2" fillId="5" borderId="5" xfId="0" applyNumberFormat="1" applyFont="1" applyFill="1" applyBorder="1" applyProtection="1">
      <protection hidden="1"/>
    </xf>
    <xf numFmtId="166" fontId="2" fillId="5" borderId="6" xfId="0" applyNumberFormat="1" applyFont="1" applyFill="1" applyBorder="1" applyProtection="1">
      <protection hidden="1"/>
    </xf>
    <xf numFmtId="0" fontId="1" fillId="5" borderId="0" xfId="0" applyFont="1" applyFill="1" applyProtection="1">
      <protection hidden="1"/>
    </xf>
    <xf numFmtId="167" fontId="2" fillId="4" borderId="3" xfId="0" applyNumberFormat="1" applyFont="1" applyFill="1" applyBorder="1" applyProtection="1">
      <protection hidden="1"/>
    </xf>
    <xf numFmtId="166" fontId="2" fillId="4" borderId="2" xfId="0" applyNumberFormat="1" applyFont="1" applyFill="1" applyBorder="1" applyProtection="1"/>
    <xf numFmtId="0" fontId="12" fillId="3" borderId="0" xfId="0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</cellXfs>
  <cellStyles count="1">
    <cellStyle name="Normal" xfId="0" builtinId="0"/>
  </cellStyles>
  <dxfs count="2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382934</xdr:colOff>
      <xdr:row>9</xdr:row>
      <xdr:rowOff>132522</xdr:rowOff>
    </xdr:from>
    <xdr:to>
      <xdr:col>7</xdr:col>
      <xdr:colOff>1292087</xdr:colOff>
      <xdr:row>13</xdr:row>
      <xdr:rowOff>190498</xdr:rowOff>
    </xdr:to>
    <xdr:sp macro="" textlink="">
      <xdr:nvSpPr>
        <xdr:cNvPr id="2" name="Llamada ovalad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224369" y="2476500"/>
          <a:ext cx="1472370" cy="1151281"/>
        </a:xfrm>
        <a:prstGeom prst="wedgeEllipseCallout">
          <a:avLst>
            <a:gd name="adj1" fmla="val -64310"/>
            <a:gd name="adj2" fmla="val 450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Introducir el gasto de personal</a:t>
          </a:r>
        </a:p>
      </xdr:txBody>
    </xdr:sp>
    <xdr:clientData/>
  </xdr:twoCellAnchor>
  <xdr:twoCellAnchor>
    <xdr:from>
      <xdr:col>8</xdr:col>
      <xdr:colOff>35834</xdr:colOff>
      <xdr:row>14</xdr:row>
      <xdr:rowOff>49893</xdr:rowOff>
    </xdr:from>
    <xdr:to>
      <xdr:col>9</xdr:col>
      <xdr:colOff>924153</xdr:colOff>
      <xdr:row>16</xdr:row>
      <xdr:rowOff>557893</xdr:rowOff>
    </xdr:to>
    <xdr:sp macro="" textlink="">
      <xdr:nvSpPr>
        <xdr:cNvPr id="3" name="Llamada ovalada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8881660" y="3760502"/>
          <a:ext cx="2105863" cy="1054652"/>
        </a:xfrm>
        <a:prstGeom prst="wedgeEllipseCallout">
          <a:avLst>
            <a:gd name="adj1" fmla="val -64310"/>
            <a:gd name="adj2" fmla="val 450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Introducir los gastos reales</a:t>
          </a:r>
        </a:p>
      </xdr:txBody>
    </xdr:sp>
    <xdr:clientData/>
  </xdr:twoCellAnchor>
  <xdr:twoCellAnchor>
    <xdr:from>
      <xdr:col>11</xdr:col>
      <xdr:colOff>237336</xdr:colOff>
      <xdr:row>7</xdr:row>
      <xdr:rowOff>149086</xdr:rowOff>
    </xdr:from>
    <xdr:to>
      <xdr:col>12</xdr:col>
      <xdr:colOff>634211</xdr:colOff>
      <xdr:row>9</xdr:row>
      <xdr:rowOff>124239</xdr:rowOff>
    </xdr:to>
    <xdr:sp macro="" textlink="">
      <xdr:nvSpPr>
        <xdr:cNvPr id="4" name="Llamada ovalada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2876597" y="1979543"/>
          <a:ext cx="1117462" cy="488674"/>
        </a:xfrm>
        <a:prstGeom prst="wedgeEllipseCallout">
          <a:avLst>
            <a:gd name="adj1" fmla="val -65051"/>
            <a:gd name="adj2" fmla="val -442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latin typeface="HelveticaNeueLT Std Cn" panose="020B0506030502030204" pitchFamily="34" charset="0"/>
            </a:rPr>
            <a:t>Sin</a:t>
          </a:r>
          <a:r>
            <a:rPr lang="en-US" sz="1200" b="1" baseline="0">
              <a:latin typeface="HelveticaNeueLT Std Cn" panose="020B0506030502030204" pitchFamily="34" charset="0"/>
            </a:rPr>
            <a:t> IVA </a:t>
          </a:r>
          <a:endParaRPr lang="en-US" sz="1200" b="0">
            <a:latin typeface="HelveticaNeueLT Std Cn" panose="020B0506030502030204" pitchFamily="34" charset="0"/>
          </a:endParaRPr>
        </a:p>
      </xdr:txBody>
    </xdr:sp>
    <xdr:clientData/>
  </xdr:twoCellAnchor>
  <xdr:twoCellAnchor>
    <xdr:from>
      <xdr:col>4</xdr:col>
      <xdr:colOff>57828</xdr:colOff>
      <xdr:row>31</xdr:row>
      <xdr:rowOff>272142</xdr:rowOff>
    </xdr:from>
    <xdr:to>
      <xdr:col>5</xdr:col>
      <xdr:colOff>1523998</xdr:colOff>
      <xdr:row>36</xdr:row>
      <xdr:rowOff>13607</xdr:rowOff>
    </xdr:to>
    <xdr:sp macro="" textlink="">
      <xdr:nvSpPr>
        <xdr:cNvPr id="5" name="Llamada ovalada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3854221" y="8572499"/>
          <a:ext cx="1738313" cy="1102179"/>
        </a:xfrm>
        <a:prstGeom prst="wedgeEllipseCallout">
          <a:avLst>
            <a:gd name="adj1" fmla="val -79601"/>
            <a:gd name="adj2" fmla="val -1387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Introducir el detalle de los otros gastos</a:t>
          </a:r>
        </a:p>
      </xdr:txBody>
    </xdr:sp>
    <xdr:clientData/>
  </xdr:twoCellAnchor>
  <xdr:twoCellAnchor>
    <xdr:from>
      <xdr:col>8</xdr:col>
      <xdr:colOff>256564</xdr:colOff>
      <xdr:row>19</xdr:row>
      <xdr:rowOff>133899</xdr:rowOff>
    </xdr:from>
    <xdr:to>
      <xdr:col>9</xdr:col>
      <xdr:colOff>985630</xdr:colOff>
      <xdr:row>22</xdr:row>
      <xdr:rowOff>215348</xdr:rowOff>
    </xdr:to>
    <xdr:sp macro="" textlink="">
      <xdr:nvSpPr>
        <xdr:cNvPr id="6" name="Llamada ovalada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9102390" y="5683247"/>
          <a:ext cx="1408240" cy="901427"/>
        </a:xfrm>
        <a:prstGeom prst="wedgeEllipseCallout">
          <a:avLst>
            <a:gd name="adj1" fmla="val -64310"/>
            <a:gd name="adj2" fmla="val 4508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en-US" sz="1200" b="1">
              <a:solidFill>
                <a:schemeClr val="lt1"/>
              </a:solidFill>
              <a:latin typeface="HelveticaNeueLT Std Cn" panose="020B0506030502030204" pitchFamily="34" charset="0"/>
              <a:ea typeface="+mn-ea"/>
              <a:cs typeface="+mn-cs"/>
            </a:rPr>
            <a:t>Rellenar detalle abajo</a:t>
          </a:r>
        </a:p>
      </xdr:txBody>
    </xdr:sp>
    <xdr:clientData/>
  </xdr:twoCellAnchor>
  <xdr:twoCellAnchor editAs="oneCell">
    <xdr:from>
      <xdr:col>6</xdr:col>
      <xdr:colOff>174345</xdr:colOff>
      <xdr:row>0</xdr:row>
      <xdr:rowOff>9525</xdr:rowOff>
    </xdr:from>
    <xdr:to>
      <xdr:col>7</xdr:col>
      <xdr:colOff>420473</xdr:colOff>
      <xdr:row>4</xdr:row>
      <xdr:rowOff>166007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8445" y="9525"/>
          <a:ext cx="808103" cy="110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W617"/>
  <sheetViews>
    <sheetView tabSelected="1" zoomScale="70" zoomScaleNormal="70" zoomScalePageLayoutView="120" workbookViewId="0">
      <selection activeCell="L24" sqref="L24"/>
    </sheetView>
  </sheetViews>
  <sheetFormatPr baseColWidth="10" defaultColWidth="10.86328125" defaultRowHeight="18"/>
  <cols>
    <col min="1" max="1" width="10.86328125" style="3"/>
    <col min="2" max="2" width="35.265625" style="3" bestFit="1" customWidth="1"/>
    <col min="3" max="4" width="10.86328125" style="5"/>
    <col min="5" max="5" width="4.1328125" style="3" customWidth="1"/>
    <col min="6" max="6" width="30.86328125" style="5" bestFit="1" customWidth="1"/>
    <col min="7" max="7" width="8.3984375" style="3" customWidth="1"/>
    <col min="8" max="8" width="21.59765625" style="5" customWidth="1"/>
    <col min="9" max="9" width="10.1328125" style="5" customWidth="1"/>
    <col min="10" max="10" width="30.265625" style="5" bestFit="1" customWidth="1"/>
    <col min="11" max="11" width="16.3984375" style="5" customWidth="1"/>
    <col min="12" max="12" width="10.86328125" style="3" customWidth="1"/>
    <col min="13" max="13" width="11.265625" style="3" bestFit="1" customWidth="1"/>
    <col min="14" max="14" width="10.86328125" style="3"/>
    <col min="15" max="15" width="2.3984375" style="3" bestFit="1" customWidth="1"/>
    <col min="16" max="18" width="10.86328125" style="3"/>
    <col min="19" max="19" width="33.1328125" style="3" bestFit="1" customWidth="1"/>
    <col min="20" max="20" width="16.265625" style="3" customWidth="1"/>
    <col min="21" max="153" width="10.86328125" style="3"/>
    <col min="154" max="16384" width="10.86328125" style="5"/>
  </cols>
  <sheetData>
    <row r="1" spans="2:13" ht="18.75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3" ht="18.7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8.7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 ht="18.7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18.7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18.75">
      <c r="C6" s="3"/>
      <c r="D6" s="3"/>
      <c r="F6" s="3"/>
      <c r="H6" s="3"/>
      <c r="I6" s="3"/>
      <c r="J6" s="3"/>
      <c r="K6" s="3"/>
    </row>
    <row r="7" spans="2:13" ht="30.75" customHeight="1">
      <c r="B7" s="6" t="s">
        <v>0</v>
      </c>
      <c r="C7" s="3"/>
      <c r="D7" s="3"/>
      <c r="F7" s="3"/>
      <c r="H7" s="30" t="s">
        <v>32</v>
      </c>
      <c r="I7" s="3"/>
      <c r="J7" s="3"/>
      <c r="K7" s="3"/>
    </row>
    <row r="8" spans="2:13">
      <c r="C8" s="3"/>
      <c r="D8" s="3"/>
      <c r="F8" s="3"/>
      <c r="H8" s="31"/>
      <c r="I8" s="3"/>
      <c r="J8" s="7" t="s">
        <v>1</v>
      </c>
      <c r="K8" s="2"/>
    </row>
    <row r="9" spans="2:13" ht="21.75" customHeight="1" thickBot="1">
      <c r="B9" s="8" t="s">
        <v>33</v>
      </c>
      <c r="C9" s="9"/>
      <c r="D9" s="9"/>
      <c r="F9" s="3"/>
      <c r="H9" s="3"/>
      <c r="I9" s="3"/>
      <c r="J9" s="7" t="s">
        <v>2</v>
      </c>
      <c r="K9" s="10">
        <f>+K8/1.1</f>
        <v>0</v>
      </c>
    </row>
    <row r="10" spans="2:13" ht="21.75" customHeight="1">
      <c r="C10" s="3"/>
      <c r="D10" s="3"/>
      <c r="F10" s="3"/>
      <c r="H10" s="3"/>
      <c r="I10" s="3"/>
      <c r="J10" s="7" t="s">
        <v>3</v>
      </c>
      <c r="K10" s="11" t="str">
        <f>IF(ISERROR(+K13/K9),"",+K13/K9)</f>
        <v/>
      </c>
    </row>
    <row r="11" spans="2:13" ht="21.75" customHeight="1">
      <c r="C11" s="3"/>
      <c r="D11" s="3"/>
      <c r="F11" s="3"/>
      <c r="H11" s="3"/>
      <c r="I11" s="3"/>
      <c r="J11" s="7" t="s">
        <v>4</v>
      </c>
      <c r="K11" s="11" t="str">
        <f>IF(ISERROR(+K10/4.5),"",+K10/4.5)</f>
        <v/>
      </c>
    </row>
    <row r="12" spans="2:13" ht="21.75" customHeight="1">
      <c r="C12" s="3"/>
      <c r="D12" s="3"/>
      <c r="F12" s="3"/>
      <c r="H12" s="3"/>
      <c r="I12" s="3"/>
      <c r="J12" s="3"/>
      <c r="K12" s="3"/>
    </row>
    <row r="13" spans="2:13" ht="21.75" customHeight="1">
      <c r="B13" s="12" t="s">
        <v>5</v>
      </c>
      <c r="C13" s="12"/>
      <c r="D13" s="29">
        <v>35</v>
      </c>
      <c r="E13" s="13" t="s">
        <v>6</v>
      </c>
      <c r="F13" s="14">
        <f>K13*D13/100</f>
        <v>0</v>
      </c>
      <c r="G13" s="13" t="s">
        <v>7</v>
      </c>
      <c r="H13" s="13"/>
      <c r="I13" s="13"/>
      <c r="J13" s="13" t="s">
        <v>8</v>
      </c>
      <c r="K13" s="15">
        <f>F14*100/D14</f>
        <v>0</v>
      </c>
      <c r="L13" s="3" t="s">
        <v>7</v>
      </c>
    </row>
    <row r="14" spans="2:13" ht="21.75" customHeight="1">
      <c r="B14" s="16" t="s">
        <v>9</v>
      </c>
      <c r="C14" s="16"/>
      <c r="D14" s="17">
        <f>70-D13</f>
        <v>35</v>
      </c>
      <c r="E14" s="13" t="s">
        <v>6</v>
      </c>
      <c r="F14" s="1"/>
      <c r="G14" s="13" t="s">
        <v>7</v>
      </c>
      <c r="H14" s="13"/>
      <c r="I14" s="13"/>
      <c r="J14" s="13"/>
      <c r="K14" s="13"/>
    </row>
    <row r="15" spans="2:13" ht="21.75" customHeight="1">
      <c r="B15" s="16" t="s">
        <v>10</v>
      </c>
      <c r="C15" s="16"/>
      <c r="D15" s="17">
        <f>100-D13-D14-D30</f>
        <v>22</v>
      </c>
      <c r="E15" s="13" t="s">
        <v>6</v>
      </c>
      <c r="F15" s="17">
        <f>$K$13*D15/100</f>
        <v>0</v>
      </c>
      <c r="G15" s="13" t="s">
        <v>7</v>
      </c>
      <c r="H15" s="13"/>
      <c r="I15" s="13"/>
      <c r="J15" s="13"/>
      <c r="K15" s="13"/>
    </row>
    <row r="16" spans="2:13" s="3" customFormat="1" ht="21.75" customHeight="1">
      <c r="B16" s="3" t="s">
        <v>11</v>
      </c>
      <c r="E16" s="13"/>
      <c r="F16" s="13"/>
      <c r="G16" s="13"/>
      <c r="H16" s="13"/>
      <c r="I16" s="13"/>
      <c r="J16" s="13"/>
      <c r="K16" s="13"/>
    </row>
    <row r="17" spans="2:13" s="3" customFormat="1" ht="58.5" customHeight="1" thickBot="1">
      <c r="B17" s="18"/>
      <c r="D17" s="13"/>
      <c r="E17" s="13"/>
      <c r="F17" s="8" t="s">
        <v>12</v>
      </c>
      <c r="G17" s="19"/>
      <c r="H17" s="20" t="s">
        <v>13</v>
      </c>
      <c r="I17" s="19"/>
      <c r="J17" s="13"/>
      <c r="K17" s="13"/>
    </row>
    <row r="18" spans="2:13" ht="21.75" customHeight="1">
      <c r="B18" s="12" t="s">
        <v>14</v>
      </c>
      <c r="C18" s="12"/>
      <c r="D18" s="14">
        <v>8</v>
      </c>
      <c r="E18" s="13" t="s">
        <v>6</v>
      </c>
      <c r="F18" s="14">
        <f>$K$13*D18/100</f>
        <v>0</v>
      </c>
      <c r="G18" s="13" t="s">
        <v>7</v>
      </c>
      <c r="H18" s="1"/>
      <c r="I18" s="13" t="s">
        <v>7</v>
      </c>
      <c r="J18" s="14" t="str">
        <f>IF(ISERROR(H18*100/$K$13),"",H18*100/$K$13)</f>
        <v/>
      </c>
      <c r="K18" s="13" t="s">
        <v>6</v>
      </c>
    </row>
    <row r="19" spans="2:13" ht="21.75" customHeight="1">
      <c r="B19" s="16" t="s">
        <v>15</v>
      </c>
      <c r="C19" s="16"/>
      <c r="D19" s="17">
        <v>6</v>
      </c>
      <c r="E19" s="13" t="s">
        <v>6</v>
      </c>
      <c r="F19" s="14">
        <f t="shared" ref="F19:F25" si="0">$K$13*D19/100</f>
        <v>0</v>
      </c>
      <c r="G19" s="13" t="s">
        <v>7</v>
      </c>
      <c r="H19" s="1"/>
      <c r="I19" s="13" t="s">
        <v>7</v>
      </c>
      <c r="J19" s="14" t="str">
        <f t="shared" ref="J19:J25" si="1">IF(ISERROR(H19*100/$K$13),"",H19*100/$K$13)</f>
        <v/>
      </c>
      <c r="K19" s="13" t="s">
        <v>6</v>
      </c>
    </row>
    <row r="20" spans="2:13" ht="21.75" customHeight="1">
      <c r="B20" s="16" t="s">
        <v>16</v>
      </c>
      <c r="C20" s="16"/>
      <c r="D20" s="17">
        <v>1.5</v>
      </c>
      <c r="E20" s="13" t="s">
        <v>6</v>
      </c>
      <c r="F20" s="14">
        <f t="shared" si="0"/>
        <v>0</v>
      </c>
      <c r="G20" s="13" t="s">
        <v>7</v>
      </c>
      <c r="H20" s="1"/>
      <c r="I20" s="13" t="s">
        <v>7</v>
      </c>
      <c r="J20" s="14" t="str">
        <f t="shared" si="1"/>
        <v/>
      </c>
      <c r="K20" s="13" t="s">
        <v>6</v>
      </c>
    </row>
    <row r="21" spans="2:13" ht="21.75" customHeight="1">
      <c r="B21" s="16" t="s">
        <v>17</v>
      </c>
      <c r="C21" s="16"/>
      <c r="D21" s="17">
        <v>0.5</v>
      </c>
      <c r="E21" s="13" t="s">
        <v>6</v>
      </c>
      <c r="F21" s="14">
        <f t="shared" si="0"/>
        <v>0</v>
      </c>
      <c r="G21" s="13" t="s">
        <v>7</v>
      </c>
      <c r="H21" s="1"/>
      <c r="I21" s="13" t="s">
        <v>7</v>
      </c>
      <c r="J21" s="14" t="str">
        <f t="shared" si="1"/>
        <v/>
      </c>
      <c r="K21" s="13" t="s">
        <v>6</v>
      </c>
    </row>
    <row r="22" spans="2:13" ht="21.75" customHeight="1">
      <c r="B22" s="16" t="s">
        <v>18</v>
      </c>
      <c r="C22" s="16"/>
      <c r="D22" s="17">
        <v>0.5</v>
      </c>
      <c r="E22" s="13" t="s">
        <v>6</v>
      </c>
      <c r="F22" s="14">
        <f t="shared" si="0"/>
        <v>0</v>
      </c>
      <c r="G22" s="13" t="s">
        <v>7</v>
      </c>
      <c r="H22" s="1"/>
      <c r="I22" s="13" t="s">
        <v>7</v>
      </c>
      <c r="J22" s="14" t="str">
        <f t="shared" si="1"/>
        <v/>
      </c>
      <c r="K22" s="13" t="s">
        <v>6</v>
      </c>
    </row>
    <row r="23" spans="2:13" ht="21.75" customHeight="1">
      <c r="B23" s="16" t="s">
        <v>19</v>
      </c>
      <c r="C23" s="16"/>
      <c r="D23" s="17">
        <v>1.5</v>
      </c>
      <c r="E23" s="13" t="s">
        <v>6</v>
      </c>
      <c r="F23" s="14">
        <f t="shared" si="0"/>
        <v>0</v>
      </c>
      <c r="G23" s="13" t="s">
        <v>7</v>
      </c>
      <c r="H23" s="17">
        <f>+C33</f>
        <v>0</v>
      </c>
      <c r="I23" s="13" t="s">
        <v>7</v>
      </c>
      <c r="J23" s="14" t="str">
        <f t="shared" si="1"/>
        <v/>
      </c>
      <c r="K23" s="13" t="s">
        <v>6</v>
      </c>
    </row>
    <row r="24" spans="2:13" ht="21.75" customHeight="1">
      <c r="B24" s="16" t="s">
        <v>20</v>
      </c>
      <c r="C24" s="16"/>
      <c r="D24" s="17">
        <v>3</v>
      </c>
      <c r="E24" s="13" t="s">
        <v>6</v>
      </c>
      <c r="F24" s="14">
        <f t="shared" si="0"/>
        <v>0</v>
      </c>
      <c r="G24" s="13" t="s">
        <v>7</v>
      </c>
      <c r="H24" s="1"/>
      <c r="I24" s="13" t="s">
        <v>7</v>
      </c>
      <c r="J24" s="14" t="str">
        <f t="shared" si="1"/>
        <v/>
      </c>
      <c r="K24" s="13" t="s">
        <v>6</v>
      </c>
    </row>
    <row r="25" spans="2:13" ht="21.75" customHeight="1">
      <c r="B25" s="16" t="s">
        <v>21</v>
      </c>
      <c r="C25" s="16"/>
      <c r="D25" s="17">
        <v>1</v>
      </c>
      <c r="E25" s="13" t="s">
        <v>6</v>
      </c>
      <c r="F25" s="14">
        <f t="shared" si="0"/>
        <v>0</v>
      </c>
      <c r="G25" s="13" t="s">
        <v>7</v>
      </c>
      <c r="H25" s="1"/>
      <c r="I25" s="13" t="s">
        <v>7</v>
      </c>
      <c r="J25" s="14" t="str">
        <f t="shared" si="1"/>
        <v/>
      </c>
      <c r="K25" s="13" t="s">
        <v>6</v>
      </c>
    </row>
    <row r="26" spans="2:13" s="3" customFormat="1" ht="18.95" customHeight="1">
      <c r="D26" s="13"/>
      <c r="E26" s="13"/>
      <c r="F26" s="21"/>
      <c r="G26" s="21"/>
      <c r="H26" s="21"/>
      <c r="I26" s="13"/>
      <c r="J26" s="13"/>
      <c r="K26" s="13"/>
    </row>
    <row r="27" spans="2:13" s="3" customFormat="1" ht="18.95" customHeight="1" thickBot="1">
      <c r="D27" s="13"/>
      <c r="E27" s="13"/>
      <c r="F27" s="20" t="s">
        <v>22</v>
      </c>
      <c r="G27" s="21"/>
      <c r="H27" s="20" t="s">
        <v>23</v>
      </c>
      <c r="I27" s="13"/>
      <c r="J27" s="13"/>
      <c r="K27" s="13"/>
      <c r="M27" s="13"/>
    </row>
    <row r="28" spans="2:13" ht="21.75" customHeight="1">
      <c r="B28" s="16" t="s">
        <v>24</v>
      </c>
      <c r="C28" s="16"/>
      <c r="D28" s="17">
        <f>SUM(D18:D25)</f>
        <v>22</v>
      </c>
      <c r="E28" s="13" t="s">
        <v>6</v>
      </c>
      <c r="F28" s="17">
        <f>SUM(F18:F25)</f>
        <v>0</v>
      </c>
      <c r="G28" s="13" t="s">
        <v>7</v>
      </c>
      <c r="H28" s="17">
        <f>SUM(H18:H25)</f>
        <v>0</v>
      </c>
      <c r="I28" s="13" t="s">
        <v>7</v>
      </c>
      <c r="J28" s="14" t="str">
        <f>IF(ISERROR(H28*100/$K$13),"",H28*100/$K$13)</f>
        <v/>
      </c>
      <c r="K28" s="13" t="s">
        <v>6</v>
      </c>
      <c r="M28" s="13"/>
    </row>
    <row r="29" spans="2:13" s="3" customFormat="1" ht="21.75" customHeight="1" thickBot="1">
      <c r="B29" s="18"/>
      <c r="D29" s="13"/>
      <c r="E29" s="13"/>
      <c r="F29" s="13"/>
      <c r="G29" s="13"/>
      <c r="H29" s="13"/>
      <c r="I29" s="13"/>
      <c r="J29" s="13"/>
      <c r="K29" s="13"/>
    </row>
    <row r="30" spans="2:13" ht="21.75" customHeight="1" thickTop="1" thickBot="1">
      <c r="B30" s="22" t="s">
        <v>25</v>
      </c>
      <c r="C30" s="23"/>
      <c r="D30" s="24">
        <v>8</v>
      </c>
      <c r="E30" s="25" t="s">
        <v>6</v>
      </c>
      <c r="F30" s="24">
        <f>$K$13*D30/100</f>
        <v>0</v>
      </c>
      <c r="G30" s="25" t="s">
        <v>7</v>
      </c>
      <c r="H30" s="24">
        <f>+K13-SUM(H18:H25)-F13-F14</f>
        <v>0</v>
      </c>
      <c r="I30" s="25" t="s">
        <v>7</v>
      </c>
      <c r="J30" s="24" t="str">
        <f>IF(ISERROR(H30*100/$K$13),"",H30*100/$K$13)</f>
        <v/>
      </c>
      <c r="K30" s="26" t="s">
        <v>6</v>
      </c>
    </row>
    <row r="31" spans="2:13" s="3" customFormat="1" ht="21.75" customHeight="1" thickTop="1">
      <c r="B31" s="27"/>
      <c r="D31" s="13"/>
      <c r="E31" s="13"/>
      <c r="F31" s="13"/>
      <c r="G31" s="13"/>
      <c r="H31" s="13"/>
      <c r="I31" s="13"/>
      <c r="K31" s="13"/>
    </row>
    <row r="32" spans="2:13" s="3" customFormat="1" ht="21.75" customHeight="1">
      <c r="C32" s="21" t="s">
        <v>13</v>
      </c>
    </row>
    <row r="33" spans="2:11" ht="21.75" customHeight="1">
      <c r="B33" s="16" t="s">
        <v>26</v>
      </c>
      <c r="C33" s="28">
        <f>SUM(C34:C38)</f>
        <v>0</v>
      </c>
      <c r="D33" s="13" t="s">
        <v>7</v>
      </c>
      <c r="F33" s="3"/>
      <c r="H33" s="3"/>
      <c r="I33" s="3"/>
      <c r="J33" s="3"/>
      <c r="K33" s="3"/>
    </row>
    <row r="34" spans="2:11" ht="21.75" customHeight="1">
      <c r="B34" s="3" t="s">
        <v>27</v>
      </c>
      <c r="C34" s="1"/>
      <c r="D34" s="13" t="s">
        <v>7</v>
      </c>
      <c r="F34" s="3"/>
      <c r="H34" s="3"/>
      <c r="I34" s="3"/>
      <c r="J34" s="3"/>
      <c r="K34" s="3"/>
    </row>
    <row r="35" spans="2:11" ht="21.75" customHeight="1">
      <c r="B35" s="3" t="s">
        <v>28</v>
      </c>
      <c r="C35" s="1"/>
      <c r="D35" s="13" t="s">
        <v>7</v>
      </c>
      <c r="F35" s="3"/>
      <c r="H35" s="3"/>
      <c r="I35" s="3"/>
      <c r="J35" s="3"/>
      <c r="K35" s="3"/>
    </row>
    <row r="36" spans="2:11" ht="21.75" customHeight="1">
      <c r="B36" s="3" t="s">
        <v>29</v>
      </c>
      <c r="C36" s="1"/>
      <c r="D36" s="13" t="s">
        <v>7</v>
      </c>
      <c r="F36" s="3"/>
      <c r="H36" s="3"/>
      <c r="I36" s="3"/>
      <c r="J36" s="3"/>
      <c r="K36" s="3"/>
    </row>
    <row r="37" spans="2:11" ht="21.75" customHeight="1">
      <c r="B37" s="3" t="s">
        <v>30</v>
      </c>
      <c r="C37" s="1"/>
      <c r="D37" s="13" t="s">
        <v>7</v>
      </c>
      <c r="F37" s="3"/>
      <c r="H37" s="3"/>
      <c r="I37" s="3"/>
      <c r="J37" s="3"/>
      <c r="K37" s="3"/>
    </row>
    <row r="38" spans="2:11" ht="21.75" customHeight="1">
      <c r="B38" s="3" t="s">
        <v>31</v>
      </c>
      <c r="C38" s="1"/>
      <c r="D38" s="13" t="s">
        <v>7</v>
      </c>
      <c r="F38" s="3"/>
      <c r="H38" s="3"/>
      <c r="I38" s="3"/>
      <c r="J38" s="3"/>
      <c r="K38" s="3"/>
    </row>
    <row r="39" spans="2:11" s="3" customFormat="1" ht="21.75" customHeight="1">
      <c r="D39" s="13"/>
    </row>
    <row r="40" spans="2:11" s="3" customFormat="1" ht="21.75" customHeight="1"/>
    <row r="41" spans="2:11" s="3" customFormat="1" ht="21.75" customHeight="1"/>
    <row r="42" spans="2:11" s="3" customFormat="1"/>
    <row r="43" spans="2:11" s="3" customFormat="1"/>
    <row r="44" spans="2:11" s="3" customFormat="1"/>
    <row r="45" spans="2:11" s="3" customFormat="1"/>
    <row r="46" spans="2:11" s="3" customFormat="1"/>
    <row r="47" spans="2:11" s="3" customFormat="1"/>
    <row r="48" spans="2:11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</sheetData>
  <sheetProtection sheet="1" objects="1" scenarios="1"/>
  <mergeCells count="1">
    <mergeCell ref="H7:H8"/>
  </mergeCells>
  <conditionalFormatting sqref="J28">
    <cfRule type="cellIs" dxfId="19" priority="19" operator="lessThanOrEqual">
      <formula>$D$28</formula>
    </cfRule>
    <cfRule type="cellIs" dxfId="18" priority="20" operator="greaterThan">
      <formula>$D$28</formula>
    </cfRule>
  </conditionalFormatting>
  <conditionalFormatting sqref="J30">
    <cfRule type="cellIs" dxfId="17" priority="17" operator="greaterThanOrEqual">
      <formula>$D$30</formula>
    </cfRule>
    <cfRule type="cellIs" dxfId="16" priority="18" operator="lessThan">
      <formula>$D$30</formula>
    </cfRule>
  </conditionalFormatting>
  <conditionalFormatting sqref="J18">
    <cfRule type="cellIs" dxfId="15" priority="35" operator="lessThanOrEqual">
      <formula>$D$18</formula>
    </cfRule>
    <cfRule type="cellIs" dxfId="14" priority="36" operator="greaterThan">
      <formula>$D$18</formula>
    </cfRule>
  </conditionalFormatting>
  <conditionalFormatting sqref="J19">
    <cfRule type="cellIs" dxfId="13" priority="14" operator="greaterThan">
      <formula>$D$19</formula>
    </cfRule>
    <cfRule type="cellIs" dxfId="12" priority="13" operator="lessThanOrEqual">
      <formula>$D$19</formula>
    </cfRule>
  </conditionalFormatting>
  <conditionalFormatting sqref="J20">
    <cfRule type="cellIs" dxfId="11" priority="12" operator="greaterThan">
      <formula>$D$20</formula>
    </cfRule>
    <cfRule type="cellIs" dxfId="10" priority="11" operator="lessThanOrEqual">
      <formula>$D$20</formula>
    </cfRule>
  </conditionalFormatting>
  <conditionalFormatting sqref="J21">
    <cfRule type="cellIs" dxfId="9" priority="10" operator="greaterThan">
      <formula>$D$21</formula>
    </cfRule>
    <cfRule type="cellIs" dxfId="8" priority="9" operator="lessThanOrEqual">
      <formula>$D$21</formula>
    </cfRule>
  </conditionalFormatting>
  <conditionalFormatting sqref="J22">
    <cfRule type="cellIs" dxfId="7" priority="8" operator="greaterThan">
      <formula>$D$22</formula>
    </cfRule>
    <cfRule type="cellIs" dxfId="6" priority="7" operator="lessThanOrEqual">
      <formula>$D$22</formula>
    </cfRule>
  </conditionalFormatting>
  <conditionalFormatting sqref="J23">
    <cfRule type="cellIs" dxfId="5" priority="6" operator="greaterThan">
      <formula>$D$23</formula>
    </cfRule>
    <cfRule type="cellIs" dxfId="4" priority="5" operator="lessThanOrEqual">
      <formula>$D$23</formula>
    </cfRule>
  </conditionalFormatting>
  <conditionalFormatting sqref="J24">
    <cfRule type="cellIs" dxfId="3" priority="4" operator="greaterThan">
      <formula>$D$24</formula>
    </cfRule>
    <cfRule type="cellIs" dxfId="2" priority="3" operator="lessThanOrEqual">
      <formula>$D$24</formula>
    </cfRule>
  </conditionalFormatting>
  <conditionalFormatting sqref="J25">
    <cfRule type="cellIs" dxfId="1" priority="2" operator="greaterThan">
      <formula>$D$25</formula>
    </cfRule>
    <cfRule type="cellIs" dxfId="0" priority="1" operator="lessThanOrEqual">
      <formula>$D$25</formula>
    </cfRule>
  </conditionalFormatting>
  <pageMargins left="0.7" right="0.7" top="0.75" bottom="0.75" header="0.3" footer="0.3"/>
  <pageSetup paperSize="9" scale="50" orientation="portrait" r:id="rId1"/>
  <colBreaks count="1" manualBreakCount="1">
    <brk id="12" min="6" max="4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C. RDOS 1</vt:lpstr>
      <vt:lpstr>'C. RDOS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 Ruiz Fernandez</dc:creator>
  <cp:lastModifiedBy>Maite Arrizabalaga</cp:lastModifiedBy>
  <dcterms:created xsi:type="dcterms:W3CDTF">2020-06-04T12:17:42Z</dcterms:created>
  <dcterms:modified xsi:type="dcterms:W3CDTF">2020-06-09T14:28:41Z</dcterms:modified>
</cp:coreProperties>
</file>